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1 Vectores" sheetId="2" state="visible" r:id="rId2"/>
    <sheet xmlns:r="http://schemas.openxmlformats.org/officeDocument/2006/relationships" name="2 Matrices" sheetId="3" state="visible" r:id="rId3"/>
    <sheet xmlns:r="http://schemas.openxmlformats.org/officeDocument/2006/relationships" name="3 Neurona" sheetId="4" state="visible" r:id="rId4"/>
    <sheet xmlns:r="http://schemas.openxmlformats.org/officeDocument/2006/relationships" name="4 Aprender" sheetId="5" state="visible" r:id="rId5"/>
    <sheet xmlns:r="http://schemas.openxmlformats.org/officeDocument/2006/relationships" name="5 Regla cadena" sheetId="6" state="visible" r:id="rId6"/>
    <sheet xmlns:r="http://schemas.openxmlformats.org/officeDocument/2006/relationships" name="6 Model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%"/>
  </numFmts>
  <fonts count="11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6B6B6B"/>
      <sz val="11"/>
    </font>
    <font>
      <name val="Arial"/>
      <sz val="11"/>
    </font>
    <font>
      <name val="Arial"/>
      <b val="1"/>
      <sz val="11"/>
    </font>
    <font>
      <name val="Arial"/>
      <i val="1"/>
      <color rgb="006B6B6B"/>
    </font>
    <font>
      <name val="Arial"/>
      <b val="1"/>
      <color rgb="00FFFFFF"/>
      <sz val="11"/>
    </font>
    <font>
      <name val="Arial"/>
    </font>
    <font>
      <name val="Arial"/>
      <b val="1"/>
      <color rgb="000000FF"/>
    </font>
    <font>
      <name val="Arial"/>
      <b val="1"/>
    </font>
    <font>
      <name val="Arial"/>
      <color rgb="006B6B6B"/>
    </font>
  </fonts>
  <fills count="5">
    <fill>
      <patternFill/>
    </fill>
    <fill>
      <patternFill patternType="gray125"/>
    </fill>
    <fill>
      <patternFill patternType="solid">
        <fgColor rgb="000055A4"/>
      </patternFill>
    </fill>
    <fill>
      <patternFill patternType="solid">
        <fgColor rgb="00FFF6CC"/>
      </patternFill>
    </fill>
    <fill>
      <patternFill patternType="solid">
        <fgColor rgb="00FFD60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center"/>
    </xf>
    <xf numFmtId="0" fontId="9" fillId="0" borderId="0" pivotButton="0" quotePrefix="0" xfId="0"/>
    <xf numFmtId="2" fontId="7" fillId="0" borderId="1" applyAlignment="1" pivotButton="0" quotePrefix="0" xfId="0">
      <alignment horizontal="center"/>
    </xf>
    <xf numFmtId="2" fontId="9" fillId="4" borderId="1" applyAlignment="1" pivotButton="0" quotePrefix="0" xfId="0">
      <alignment horizontal="center"/>
    </xf>
    <xf numFmtId="0" fontId="10" fillId="0" borderId="0" pivotButton="0" quotePrefix="0" xfId="0"/>
    <xf numFmtId="1" fontId="9" fillId="4" borderId="1" applyAlignment="1" pivotButton="0" quotePrefix="0" xfId="0">
      <alignment horizontal="center"/>
    </xf>
    <xf numFmtId="1" fontId="7" fillId="0" borderId="1" applyAlignment="1" pivotButton="0" quotePrefix="0" xfId="0">
      <alignment horizontal="center"/>
    </xf>
    <xf numFmtId="0" fontId="0" fillId="2" borderId="0" pivotButton="0" quotePrefix="0" xfId="0"/>
    <xf numFmtId="2" fontId="9" fillId="0" borderId="1" applyAlignment="1" pivotButton="0" quotePrefix="0" xfId="0">
      <alignment horizontal="center"/>
    </xf>
    <xf numFmtId="164" fontId="7" fillId="0" borderId="1" applyAlignment="1" pivotButton="0" quotePrefix="0" xfId="0">
      <alignment horizontal="center"/>
    </xf>
    <xf numFmtId="164" fontId="7" fillId="4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center"/>
    </xf>
    <xf numFmtId="165" fontId="9" fillId="4" borderId="1" applyAlignment="1" pivotButton="0" quotePrefix="0" xfId="0">
      <alignment horizontal="center"/>
    </xf>
    <xf numFmtId="0" fontId="9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IA desde Cero · Taller práctico 01 · Los números por dentro</t>
        </is>
      </c>
    </row>
    <row r="2">
      <c r="A2" s="2" t="inlineStr">
        <is>
          <t>Producido por Aaron Ballesteros · SofBiz Technologies</t>
        </is>
      </c>
    </row>
    <row r="3">
      <c r="A3" s="3" t="inlineStr"/>
    </row>
    <row r="4">
      <c r="A4" s="3" t="inlineStr">
        <is>
          <t>Esta hoja contiene el mismo ejemplo del video, con todas las cuentas hechas con fórmulas.</t>
        </is>
      </c>
    </row>
    <row r="5">
      <c r="A5" s="4" t="inlineStr">
        <is>
          <t>Cómo usarla:</t>
        </is>
      </c>
    </row>
    <row r="6">
      <c r="A6" s="3" t="inlineStr">
        <is>
          <t xml:space="preserve">  • Las celdas con número AZUL sobre fondo amarillo claro son datos que puedes cambiar.</t>
        </is>
      </c>
    </row>
    <row r="7">
      <c r="A7" s="3" t="inlineStr">
        <is>
          <t xml:space="preserve">  • Las celdas en negro son fórmulas: se recalculan solas cuando cambias un dato.</t>
        </is>
      </c>
    </row>
    <row r="8">
      <c r="A8" s="3" t="inlineStr">
        <is>
          <t xml:space="preserve">  • Las celdas resaltadas en amarillo fuerte son los resultados clave del video.</t>
        </is>
      </c>
    </row>
    <row r="9">
      <c r="A9" s="3" t="inlineStr"/>
    </row>
    <row r="10">
      <c r="A10" s="4" t="inlineStr">
        <is>
          <t>Pestañas:</t>
        </is>
      </c>
    </row>
    <row r="11">
      <c r="A11" s="3" t="inlineStr">
        <is>
          <t xml:space="preserve">  1 Vectores      · suma, resta (papá − hombre + mujer) y producto punto.</t>
        </is>
      </c>
    </row>
    <row r="12">
      <c r="A12" s="3" t="inlineStr">
        <is>
          <t xml:space="preserve">  2 Matrices      · matriz por vector, fila por fila, y la transpuesta.</t>
        </is>
      </c>
    </row>
    <row r="13">
      <c r="A13" s="3" t="inlineStr">
        <is>
          <t xml:space="preserve">  3 Neurona       · entradas × pesos + sesgo, ReLU y sigmoide.</t>
        </is>
      </c>
    </row>
    <row r="14">
      <c r="A14" s="3" t="inlineStr">
        <is>
          <t xml:space="preserve">  4 Aprender      · descenso por gradiente: el peso m va de 0,5 hacia 2.</t>
        </is>
      </c>
    </row>
    <row r="15">
      <c r="A15" s="3" t="inlineStr">
        <is>
          <t xml:space="preserve">  5 Regla cadena  · retropropagación en dos capas, un paso de ajuste.</t>
        </is>
      </c>
    </row>
    <row r="16">
      <c r="A16" s="3" t="inlineStr">
        <is>
          <t xml:space="preserve">  6 Modelo        · embeddings, atención (Q, K, V, Q·Kᵀ, ÷√2, máscara, softmax, ×V) y predicción.</t>
        </is>
      </c>
    </row>
    <row r="17">
      <c r="A17" s="3" t="inlineStr"/>
    </row>
    <row r="18">
      <c r="A18" s="3" t="inlineStr">
        <is>
          <t>Prueba: en «6 Modelo» cambia la frase a «el gato grande», o baja el 2 de la tabla de consultas (fila «tamaño») y mira cómo cambia la atención y la predicción.</t>
        </is>
      </c>
    </row>
    <row r="19">
      <c r="A19" s="3" t="inlineStr">
        <is>
          <t>Los valores de las tablas los puse a mano para que se entienda la lógica; en un modelo real se aprenden durante el entrenamiento.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4" customWidth="1" min="4" max="4"/>
    <col width="40" customWidth="1" min="5" max="5"/>
  </cols>
  <sheetData>
    <row r="1">
      <c r="A1" s="1" t="inlineStr">
        <is>
          <t>1 · Vectores</t>
        </is>
      </c>
    </row>
    <row r="2">
      <c r="A2" s="5" t="inlineStr">
        <is>
          <t>Una lista de números. Eje 1: masculino (+) / femenino (−). Eje 2: adulto / progenitor.</t>
        </is>
      </c>
    </row>
    <row r="4">
      <c r="A4" s="6" t="inlineStr">
        <is>
          <t>Palabra</t>
        </is>
      </c>
      <c r="B4" s="6" t="inlineStr">
        <is>
          <t>Eje 1</t>
        </is>
      </c>
      <c r="C4" s="6" t="inlineStr">
        <is>
          <t>Eje 2</t>
        </is>
      </c>
    </row>
    <row r="5">
      <c r="A5" s="7" t="inlineStr">
        <is>
          <t>hombre</t>
        </is>
      </c>
      <c r="B5" s="8" t="n">
        <v>2</v>
      </c>
      <c r="C5" s="8" t="n">
        <v>1</v>
      </c>
    </row>
    <row r="6">
      <c r="A6" s="7" t="inlineStr">
        <is>
          <t>mujer</t>
        </is>
      </c>
      <c r="B6" s="8" t="n">
        <v>-2</v>
      </c>
      <c r="C6" s="8" t="n">
        <v>1</v>
      </c>
    </row>
    <row r="7">
      <c r="A7" s="7" t="inlineStr">
        <is>
          <t>papá</t>
        </is>
      </c>
      <c r="B7" s="8" t="n">
        <v>2</v>
      </c>
      <c r="C7" s="8" t="n">
        <v>3</v>
      </c>
    </row>
    <row r="8">
      <c r="A8" s="7" t="inlineStr">
        <is>
          <t>mamá</t>
        </is>
      </c>
      <c r="B8" s="8" t="n">
        <v>-2</v>
      </c>
      <c r="C8" s="8" t="n">
        <v>3</v>
      </c>
    </row>
    <row r="10">
      <c r="A10" s="9" t="inlineStr">
        <is>
          <t>papá − hombre</t>
        </is>
      </c>
      <c r="B10" s="10">
        <f>B7-B5</f>
        <v/>
      </c>
      <c r="C10" s="10">
        <f>C7-C5</f>
        <v/>
      </c>
    </row>
    <row r="11">
      <c r="A11" s="9" t="inlineStr">
        <is>
          <t>papá − hombre + mujer</t>
        </is>
      </c>
      <c r="B11" s="11">
        <f>B7-B5+B6</f>
        <v/>
      </c>
      <c r="C11" s="11">
        <f>C7-C5+C6</f>
        <v/>
      </c>
      <c r="E11" s="12" t="inlineStr">
        <is>
          <t>→ es mamá (−2, 3)</t>
        </is>
      </c>
    </row>
    <row r="14">
      <c r="A14" s="1" t="inlineStr">
        <is>
          <t>Producto punto</t>
        </is>
      </c>
    </row>
    <row r="15">
      <c r="A15" s="5" t="inlineStr">
        <is>
          <t>Multiplica posición por posición y suma. Eje 1: animal. Eje 2: doméstico.</t>
        </is>
      </c>
    </row>
    <row r="16">
      <c r="A16" s="6" t="inlineStr">
        <is>
          <t>Palabra</t>
        </is>
      </c>
      <c r="B16" s="6" t="inlineStr">
        <is>
          <t>Eje 1</t>
        </is>
      </c>
      <c r="C16" s="6" t="inlineStr">
        <is>
          <t>Eje 2</t>
        </is>
      </c>
    </row>
    <row r="17">
      <c r="A17" s="7" t="inlineStr">
        <is>
          <t>perro</t>
        </is>
      </c>
      <c r="B17" s="8" t="n">
        <v>4</v>
      </c>
      <c r="C17" s="8" t="n">
        <v>1</v>
      </c>
    </row>
    <row r="18">
      <c r="A18" s="7" t="inlineStr">
        <is>
          <t>gato</t>
        </is>
      </c>
      <c r="B18" s="8" t="n">
        <v>3</v>
      </c>
      <c r="C18" s="8" t="n">
        <v>2</v>
      </c>
    </row>
    <row r="19">
      <c r="A19" s="7" t="inlineStr">
        <is>
          <t>mesa</t>
        </is>
      </c>
      <c r="B19" s="8" t="n">
        <v>-1</v>
      </c>
      <c r="C19" s="8" t="n">
        <v>4</v>
      </c>
    </row>
    <row r="21">
      <c r="A21" s="9" t="inlineStr">
        <is>
          <t>perro · gato</t>
        </is>
      </c>
      <c r="B21" s="13">
        <f>B17*B18+C17*C18</f>
        <v/>
      </c>
      <c r="E21" s="12" t="inlineStr">
        <is>
          <t>alto: se parecen</t>
        </is>
      </c>
    </row>
    <row r="22">
      <c r="A22" s="9" t="inlineStr">
        <is>
          <t>perro · mesa</t>
        </is>
      </c>
      <c r="B22" s="13">
        <f>B17*B19+C17*C19</f>
        <v/>
      </c>
      <c r="E22" s="12" t="inlineStr">
        <is>
          <t>cero: nada en común</t>
        </is>
      </c>
    </row>
    <row r="23">
      <c r="A23" s="9" t="inlineStr">
        <is>
          <t>gato · mesa</t>
        </is>
      </c>
      <c r="B23" s="14">
        <f>B18*B19+C18*C19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4" customWidth="1" min="5" max="5"/>
    <col width="24" customWidth="1" min="6" max="6"/>
    <col width="10" customWidth="1" min="7" max="7"/>
    <col width="10" customWidth="1" min="8" max="8"/>
  </cols>
  <sheetData>
    <row r="1">
      <c r="A1" s="1" t="inlineStr">
        <is>
          <t>2 · Matriz por vector</t>
        </is>
      </c>
    </row>
    <row r="2">
      <c r="A2" s="5" t="inlineStr">
        <is>
          <t>Cada fila de la matriz hace un producto punto con el vector.</t>
        </is>
      </c>
    </row>
    <row r="4">
      <c r="A4" s="6" t="inlineStr">
        <is>
          <t>Matriz A</t>
        </is>
      </c>
      <c r="B4" s="15" t="n"/>
      <c r="C4" s="15" t="n"/>
      <c r="F4" s="6" t="inlineStr">
        <is>
          <t>Vector v</t>
        </is>
      </c>
      <c r="G4" s="15" t="n"/>
    </row>
    <row r="5">
      <c r="A5" s="7" t="inlineStr">
        <is>
          <t>fila 1</t>
        </is>
      </c>
      <c r="B5" s="8" t="n">
        <v>1</v>
      </c>
      <c r="C5" s="8" t="n">
        <v>2</v>
      </c>
      <c r="G5" s="8" t="n">
        <v>3</v>
      </c>
    </row>
    <row r="6">
      <c r="A6" s="7" t="inlineStr">
        <is>
          <t>fila 2</t>
        </is>
      </c>
      <c r="B6" s="8" t="n">
        <v>0</v>
      </c>
      <c r="C6" s="8" t="n">
        <v>1</v>
      </c>
      <c r="G6" s="8" t="n">
        <v>1</v>
      </c>
    </row>
    <row r="8">
      <c r="A8" s="6" t="inlineStr">
        <is>
          <t>A × v</t>
        </is>
      </c>
      <c r="B8" s="15" t="n"/>
      <c r="C8" s="15" t="n"/>
    </row>
    <row r="9">
      <c r="A9" s="7" t="inlineStr">
        <is>
          <t>fila 1 · v</t>
        </is>
      </c>
      <c r="B9" s="13">
        <f>B5*G5+C5*G6</f>
        <v/>
      </c>
    </row>
    <row r="10">
      <c r="A10" s="7" t="inlineStr">
        <is>
          <t>fila 2 · v</t>
        </is>
      </c>
      <c r="B10" s="13">
        <f>B6*G5+C6*G6</f>
        <v/>
      </c>
    </row>
    <row r="13">
      <c r="A13" s="1" t="inlineStr">
        <is>
          <t>Transpuesta</t>
        </is>
      </c>
    </row>
    <row r="14">
      <c r="A14" s="5" t="inlineStr">
        <is>
          <t>Cambiar filas por columnas (no es rotar).</t>
        </is>
      </c>
    </row>
    <row r="15">
      <c r="A15" s="6" t="inlineStr">
        <is>
          <t>Matriz B (2×3)</t>
        </is>
      </c>
      <c r="B15" s="15" t="n"/>
      <c r="C15" s="15" t="n"/>
      <c r="D15" s="15" t="n"/>
    </row>
    <row r="16">
      <c r="A16" s="7" t="inlineStr">
        <is>
          <t>fila 1</t>
        </is>
      </c>
      <c r="B16" s="8" t="n">
        <v>1</v>
      </c>
      <c r="C16" s="8" t="n">
        <v>2</v>
      </c>
      <c r="D16" s="8" t="n">
        <v>3</v>
      </c>
    </row>
    <row r="17">
      <c r="A17" s="7" t="inlineStr">
        <is>
          <t>fila 2</t>
        </is>
      </c>
      <c r="B17" s="8" t="n">
        <v>4</v>
      </c>
      <c r="C17" s="8" t="n">
        <v>5</v>
      </c>
      <c r="D17" s="8" t="n">
        <v>6</v>
      </c>
    </row>
    <row r="19">
      <c r="A19" s="6" t="inlineStr">
        <is>
          <t>Bᵀ (3×2)</t>
        </is>
      </c>
      <c r="B19" s="15" t="n"/>
      <c r="C19" s="15" t="n"/>
    </row>
    <row r="20">
      <c r="A20" s="7" t="inlineStr">
        <is>
          <t>fila 1</t>
        </is>
      </c>
      <c r="B20" s="14">
        <f>B16</f>
        <v/>
      </c>
      <c r="C20" s="14">
        <f>B17</f>
        <v/>
      </c>
    </row>
    <row r="21">
      <c r="A21" s="7" t="inlineStr">
        <is>
          <t>fila 2</t>
        </is>
      </c>
      <c r="B21" s="14">
        <f>C16</f>
        <v/>
      </c>
      <c r="C21" s="14">
        <f>C17</f>
        <v/>
      </c>
    </row>
    <row r="22">
      <c r="A22" s="7" t="inlineStr">
        <is>
          <t>fila 3</t>
        </is>
      </c>
      <c r="B22" s="14">
        <f>D16</f>
        <v/>
      </c>
      <c r="C22" s="14">
        <f>D17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4" customWidth="1" min="4" max="4"/>
    <col width="40" customWidth="1" min="5" max="5"/>
  </cols>
  <sheetData>
    <row r="1">
      <c r="A1" s="1" t="inlineStr">
        <is>
          <t>3 · Una neurona</t>
        </is>
      </c>
    </row>
    <row r="2">
      <c r="A2" s="5" t="inlineStr">
        <is>
          <t>salida = activación(entradas · pesos + sesgo)</t>
        </is>
      </c>
    </row>
    <row r="4">
      <c r="A4" s="6" t="inlineStr">
        <is>
          <t>Dato</t>
        </is>
      </c>
      <c r="B4" s="6" t="inlineStr">
        <is>
          <t>1</t>
        </is>
      </c>
      <c r="C4" s="6" t="inlineStr">
        <is>
          <t>2</t>
        </is>
      </c>
    </row>
    <row r="5">
      <c r="A5" s="7" t="inlineStr">
        <is>
          <t>Entradas x</t>
        </is>
      </c>
      <c r="B5" s="8" t="n">
        <v>2</v>
      </c>
      <c r="C5" s="8" t="n">
        <v>3</v>
      </c>
    </row>
    <row r="6">
      <c r="A6" s="7" t="inlineStr">
        <is>
          <t>Pesos w</t>
        </is>
      </c>
      <c r="B6" s="8" t="n">
        <v>1</v>
      </c>
      <c r="C6" s="8" t="n">
        <v>0.5</v>
      </c>
    </row>
    <row r="7">
      <c r="A7" s="7" t="inlineStr">
        <is>
          <t>Sesgo b</t>
        </is>
      </c>
      <c r="B7" s="8" t="n">
        <v>-1</v>
      </c>
    </row>
    <row r="9">
      <c r="A9" s="9" t="inlineStr">
        <is>
          <t>x · w + b</t>
        </is>
      </c>
      <c r="B9" s="16">
        <f>B5*B6+C5*C6+B7</f>
        <v/>
      </c>
    </row>
    <row r="10">
      <c r="A10" s="9" t="inlineStr">
        <is>
          <t>ReLU = máx(0, z)</t>
        </is>
      </c>
      <c r="B10" s="11">
        <f>MAX(0,B9)</f>
        <v/>
      </c>
    </row>
    <row r="11">
      <c r="A11" s="9" t="inlineStr">
        <is>
          <t>Sigmoide = 1 / (1 + e^−z)</t>
        </is>
      </c>
      <c r="B11" s="16">
        <f>1/(1+EXP(-B9))</f>
        <v/>
      </c>
    </row>
    <row r="13">
      <c r="A13" s="12" t="inlineStr">
        <is>
          <t>Prueba: pesos 0,5 y −1, sesgo 1 → z = −1, ReLU = 0, sigmoide ≈ 0,27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4 · Aprender: descenso por gradiente</t>
        </is>
      </c>
    </row>
    <row r="2">
      <c r="A2" s="5" t="inlineStr">
        <is>
          <t>Modelo: salida = m · x. Busca el m que hace mínimo el error cuadrático medio.</t>
        </is>
      </c>
    </row>
    <row r="4">
      <c r="A4" s="6" t="inlineStr">
        <is>
          <t>x</t>
        </is>
      </c>
      <c r="B4" s="6" t="inlineStr">
        <is>
          <t>y real</t>
        </is>
      </c>
    </row>
    <row r="5">
      <c r="A5" s="8" t="n">
        <v>1</v>
      </c>
      <c r="B5" s="8" t="n">
        <v>2</v>
      </c>
    </row>
    <row r="6">
      <c r="A6" s="8" t="n">
        <v>2</v>
      </c>
      <c r="B6" s="8" t="n">
        <v>4</v>
      </c>
    </row>
    <row r="7">
      <c r="A7" s="8" t="n">
        <v>3</v>
      </c>
      <c r="B7" s="8" t="n">
        <v>6</v>
      </c>
    </row>
    <row r="9">
      <c r="A9" s="7" t="inlineStr">
        <is>
          <t>m inicial</t>
        </is>
      </c>
      <c r="C9" s="8" t="n">
        <v>0.5</v>
      </c>
    </row>
    <row r="10">
      <c r="A10" s="7" t="inlineStr">
        <is>
          <t>tasa de aprendizaje</t>
        </is>
      </c>
      <c r="C10" s="8" t="n">
        <v>0.05</v>
      </c>
    </row>
    <row r="12">
      <c r="A12" s="6" t="inlineStr">
        <is>
          <t>paso</t>
        </is>
      </c>
      <c r="B12" s="6" t="inlineStr">
        <is>
          <t>m</t>
        </is>
      </c>
      <c r="C12" s="6" t="inlineStr">
        <is>
          <t>pred 1</t>
        </is>
      </c>
      <c r="D12" s="6" t="inlineStr">
        <is>
          <t>pred 2</t>
        </is>
      </c>
      <c r="E12" s="6" t="inlineStr">
        <is>
          <t>pred 3</t>
        </is>
      </c>
      <c r="F12" s="6" t="inlineStr">
        <is>
          <t>err 1</t>
        </is>
      </c>
      <c r="G12" s="6" t="inlineStr">
        <is>
          <t>err 2</t>
        </is>
      </c>
      <c r="H12" s="6" t="inlineStr">
        <is>
          <t>err 3</t>
        </is>
      </c>
      <c r="I12" s="6" t="inlineStr">
        <is>
          <t>error (MSE)</t>
        </is>
      </c>
      <c r="J12" s="6" t="inlineStr">
        <is>
          <t>pendiente</t>
        </is>
      </c>
      <c r="K12" s="6" t="inlineStr">
        <is>
          <t>m nuevo</t>
        </is>
      </c>
    </row>
    <row r="13">
      <c r="A13" s="14" t="n">
        <v>0</v>
      </c>
      <c r="B13" s="17">
        <f>C9</f>
        <v/>
      </c>
      <c r="C13" s="17">
        <f>B13*$A$5</f>
        <v/>
      </c>
      <c r="D13" s="17">
        <f>B13*$A$6</f>
        <v/>
      </c>
      <c r="E13" s="17">
        <f>B13*$A$7</f>
        <v/>
      </c>
      <c r="F13" s="17">
        <f>C13-$B$5</f>
        <v/>
      </c>
      <c r="G13" s="17">
        <f>D13-$B$6</f>
        <v/>
      </c>
      <c r="H13" s="17">
        <f>E13-$B$7</f>
        <v/>
      </c>
      <c r="I13" s="18">
        <f>(F13^2+G13^2+H13^2)/3</f>
        <v/>
      </c>
      <c r="J13" s="17">
        <f>2/3*(F13*$A$5+G13*$A$6+H13*$A$7)</f>
        <v/>
      </c>
      <c r="K13" s="17">
        <f>B13-$C$10*J13</f>
        <v/>
      </c>
    </row>
    <row r="14">
      <c r="A14" s="14" t="n">
        <v>1</v>
      </c>
      <c r="B14" s="17">
        <f>K13</f>
        <v/>
      </c>
      <c r="C14" s="17">
        <f>B14*$A$5</f>
        <v/>
      </c>
      <c r="D14" s="17">
        <f>B14*$A$6</f>
        <v/>
      </c>
      <c r="E14" s="17">
        <f>B14*$A$7</f>
        <v/>
      </c>
      <c r="F14" s="17">
        <f>C14-$B$5</f>
        <v/>
      </c>
      <c r="G14" s="17">
        <f>D14-$B$6</f>
        <v/>
      </c>
      <c r="H14" s="17">
        <f>E14-$B$7</f>
        <v/>
      </c>
      <c r="I14" s="18">
        <f>(F14^2+G14^2+H14^2)/3</f>
        <v/>
      </c>
      <c r="J14" s="17">
        <f>2/3*(F14*$A$5+G14*$A$6+H14*$A$7)</f>
        <v/>
      </c>
      <c r="K14" s="17">
        <f>B14-$C$10*J14</f>
        <v/>
      </c>
    </row>
    <row r="15">
      <c r="A15" s="14" t="n">
        <v>2</v>
      </c>
      <c r="B15" s="17">
        <f>K14</f>
        <v/>
      </c>
      <c r="C15" s="17">
        <f>B15*$A$5</f>
        <v/>
      </c>
      <c r="D15" s="17">
        <f>B15*$A$6</f>
        <v/>
      </c>
      <c r="E15" s="17">
        <f>B15*$A$7</f>
        <v/>
      </c>
      <c r="F15" s="17">
        <f>C15-$B$5</f>
        <v/>
      </c>
      <c r="G15" s="17">
        <f>D15-$B$6</f>
        <v/>
      </c>
      <c r="H15" s="17">
        <f>E15-$B$7</f>
        <v/>
      </c>
      <c r="I15" s="18">
        <f>(F15^2+G15^2+H15^2)/3</f>
        <v/>
      </c>
      <c r="J15" s="17">
        <f>2/3*(F15*$A$5+G15*$A$6+H15*$A$7)</f>
        <v/>
      </c>
      <c r="K15" s="17">
        <f>B15-$C$10*J15</f>
        <v/>
      </c>
    </row>
    <row r="16">
      <c r="A16" s="14" t="n">
        <v>3</v>
      </c>
      <c r="B16" s="17">
        <f>K15</f>
        <v/>
      </c>
      <c r="C16" s="17">
        <f>B16*$A$5</f>
        <v/>
      </c>
      <c r="D16" s="17">
        <f>B16*$A$6</f>
        <v/>
      </c>
      <c r="E16" s="17">
        <f>B16*$A$7</f>
        <v/>
      </c>
      <c r="F16" s="17">
        <f>C16-$B$5</f>
        <v/>
      </c>
      <c r="G16" s="17">
        <f>D16-$B$6</f>
        <v/>
      </c>
      <c r="H16" s="17">
        <f>E16-$B$7</f>
        <v/>
      </c>
      <c r="I16" s="18">
        <f>(F16^2+G16^2+H16^2)/3</f>
        <v/>
      </c>
      <c r="J16" s="17">
        <f>2/3*(F16*$A$5+G16*$A$6+H16*$A$7)</f>
        <v/>
      </c>
      <c r="K16" s="17">
        <f>B16-$C$10*J16</f>
        <v/>
      </c>
    </row>
    <row r="17">
      <c r="A17" s="14" t="n">
        <v>4</v>
      </c>
      <c r="B17" s="17">
        <f>K16</f>
        <v/>
      </c>
      <c r="C17" s="17">
        <f>B17*$A$5</f>
        <v/>
      </c>
      <c r="D17" s="17">
        <f>B17*$A$6</f>
        <v/>
      </c>
      <c r="E17" s="17">
        <f>B17*$A$7</f>
        <v/>
      </c>
      <c r="F17" s="17">
        <f>C17-$B$5</f>
        <v/>
      </c>
      <c r="G17" s="17">
        <f>D17-$B$6</f>
        <v/>
      </c>
      <c r="H17" s="17">
        <f>E17-$B$7</f>
        <v/>
      </c>
      <c r="I17" s="18">
        <f>(F17^2+G17^2+H17^2)/3</f>
        <v/>
      </c>
      <c r="J17" s="17">
        <f>2/3*(F17*$A$5+G17*$A$6+H17*$A$7)</f>
        <v/>
      </c>
      <c r="K17" s="17">
        <f>B17-$C$10*J17</f>
        <v/>
      </c>
    </row>
    <row r="18">
      <c r="A18" s="14" t="n">
        <v>5</v>
      </c>
      <c r="B18" s="17">
        <f>K17</f>
        <v/>
      </c>
      <c r="C18" s="17">
        <f>B18*$A$5</f>
        <v/>
      </c>
      <c r="D18" s="17">
        <f>B18*$A$6</f>
        <v/>
      </c>
      <c r="E18" s="17">
        <f>B18*$A$7</f>
        <v/>
      </c>
      <c r="F18" s="17">
        <f>C18-$B$5</f>
        <v/>
      </c>
      <c r="G18" s="17">
        <f>D18-$B$6</f>
        <v/>
      </c>
      <c r="H18" s="17">
        <f>E18-$B$7</f>
        <v/>
      </c>
      <c r="I18" s="18">
        <f>(F18^2+G18^2+H18^2)/3</f>
        <v/>
      </c>
      <c r="J18" s="17">
        <f>2/3*(F18*$A$5+G18*$A$6+H18*$A$7)</f>
        <v/>
      </c>
      <c r="K18" s="17">
        <f>B18-$C$10*J18</f>
        <v/>
      </c>
    </row>
    <row r="19">
      <c r="A19" s="14" t="n">
        <v>6</v>
      </c>
      <c r="B19" s="17">
        <f>K18</f>
        <v/>
      </c>
      <c r="C19" s="17">
        <f>B19*$A$5</f>
        <v/>
      </c>
      <c r="D19" s="17">
        <f>B19*$A$6</f>
        <v/>
      </c>
      <c r="E19" s="17">
        <f>B19*$A$7</f>
        <v/>
      </c>
      <c r="F19" s="17">
        <f>C19-$B$5</f>
        <v/>
      </c>
      <c r="G19" s="17">
        <f>D19-$B$6</f>
        <v/>
      </c>
      <c r="H19" s="17">
        <f>E19-$B$7</f>
        <v/>
      </c>
      <c r="I19" s="18">
        <f>(F19^2+G19^2+H19^2)/3</f>
        <v/>
      </c>
      <c r="J19" s="17">
        <f>2/3*(F19*$A$5+G19*$A$6+H19*$A$7)</f>
        <v/>
      </c>
      <c r="K19" s="17">
        <f>B19-$C$10*J19</f>
        <v/>
      </c>
    </row>
    <row r="20">
      <c r="A20" s="14" t="n">
        <v>7</v>
      </c>
      <c r="B20" s="17">
        <f>K19</f>
        <v/>
      </c>
      <c r="C20" s="17">
        <f>B20*$A$5</f>
        <v/>
      </c>
      <c r="D20" s="17">
        <f>B20*$A$6</f>
        <v/>
      </c>
      <c r="E20" s="17">
        <f>B20*$A$7</f>
        <v/>
      </c>
      <c r="F20" s="17">
        <f>C20-$B$5</f>
        <v/>
      </c>
      <c r="G20" s="17">
        <f>D20-$B$6</f>
        <v/>
      </c>
      <c r="H20" s="17">
        <f>E20-$B$7</f>
        <v/>
      </c>
      <c r="I20" s="18">
        <f>(F20^2+G20^2+H20^2)/3</f>
        <v/>
      </c>
      <c r="J20" s="17">
        <f>2/3*(F20*$A$5+G20*$A$6+H20*$A$7)</f>
        <v/>
      </c>
      <c r="K20" s="17">
        <f>B20-$C$10*J20</f>
        <v/>
      </c>
    </row>
    <row r="21">
      <c r="A21" s="14" t="n">
        <v>8</v>
      </c>
      <c r="B21" s="17">
        <f>K20</f>
        <v/>
      </c>
      <c r="C21" s="17">
        <f>B21*$A$5</f>
        <v/>
      </c>
      <c r="D21" s="17">
        <f>B21*$A$6</f>
        <v/>
      </c>
      <c r="E21" s="17">
        <f>B21*$A$7</f>
        <v/>
      </c>
      <c r="F21" s="17">
        <f>C21-$B$5</f>
        <v/>
      </c>
      <c r="G21" s="17">
        <f>D21-$B$6</f>
        <v/>
      </c>
      <c r="H21" s="17">
        <f>E21-$B$7</f>
        <v/>
      </c>
      <c r="I21" s="18">
        <f>(F21^2+G21^2+H21^2)/3</f>
        <v/>
      </c>
      <c r="J21" s="17">
        <f>2/3*(F21*$A$5+G21*$A$6+H21*$A$7)</f>
        <v/>
      </c>
      <c r="K21" s="17">
        <f>B21-$C$10*J21</f>
        <v/>
      </c>
    </row>
    <row r="22">
      <c r="A22" s="14" t="n">
        <v>9</v>
      </c>
      <c r="B22" s="17">
        <f>K21</f>
        <v/>
      </c>
      <c r="C22" s="17">
        <f>B22*$A$5</f>
        <v/>
      </c>
      <c r="D22" s="17">
        <f>B22*$A$6</f>
        <v/>
      </c>
      <c r="E22" s="17">
        <f>B22*$A$7</f>
        <v/>
      </c>
      <c r="F22" s="17">
        <f>C22-$B$5</f>
        <v/>
      </c>
      <c r="G22" s="17">
        <f>D22-$B$6</f>
        <v/>
      </c>
      <c r="H22" s="17">
        <f>E22-$B$7</f>
        <v/>
      </c>
      <c r="I22" s="18">
        <f>(F22^2+G22^2+H22^2)/3</f>
        <v/>
      </c>
      <c r="J22" s="17">
        <f>2/3*(F22*$A$5+G22*$A$6+H22*$A$7)</f>
        <v/>
      </c>
      <c r="K22" s="17">
        <f>B22-$C$10*J22</f>
        <v/>
      </c>
    </row>
    <row r="23">
      <c r="A23" s="14" t="n">
        <v>10</v>
      </c>
      <c r="B23" s="17">
        <f>K22</f>
        <v/>
      </c>
      <c r="C23" s="17">
        <f>B23*$A$5</f>
        <v/>
      </c>
      <c r="D23" s="17">
        <f>B23*$A$6</f>
        <v/>
      </c>
      <c r="E23" s="17">
        <f>B23*$A$7</f>
        <v/>
      </c>
      <c r="F23" s="17">
        <f>C23-$B$5</f>
        <v/>
      </c>
      <c r="G23" s="17">
        <f>D23-$B$6</f>
        <v/>
      </c>
      <c r="H23" s="17">
        <f>E23-$B$7</f>
        <v/>
      </c>
      <c r="I23" s="18">
        <f>(F23^2+G23^2+H23^2)/3</f>
        <v/>
      </c>
      <c r="J23" s="17">
        <f>2/3*(F23*$A$5+G23*$A$6+H23*$A$7)</f>
        <v/>
      </c>
      <c r="K23" s="17">
        <f>B23-$C$10*J23</f>
        <v/>
      </c>
    </row>
    <row r="25">
      <c r="A25" s="12" t="inlineStr">
        <is>
          <t>Pendiente del MSE respecto a m = (2/3) · Σ error · x.  m nuevo = m − tasa × pendiente.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4" customWidth="1" min="3" max="3"/>
    <col width="46" customWidth="1" min="4" max="4"/>
  </cols>
  <sheetData>
    <row r="1">
      <c r="A1" s="1" t="inlineStr">
        <is>
          <t>5 · Regla de la cadena (dos capas)</t>
        </is>
      </c>
    </row>
    <row r="2">
      <c r="A2" s="5" t="inlineStr">
        <is>
          <t>h = ReLU(w1 · x),  salida = w2 · h,  error = (salida − objetivo)²</t>
        </is>
      </c>
    </row>
    <row r="4">
      <c r="A4" s="7" t="inlineStr">
        <is>
          <t>x (entrada)</t>
        </is>
      </c>
      <c r="B4" s="8" t="n">
        <v>2</v>
      </c>
    </row>
    <row r="5">
      <c r="A5" s="7" t="inlineStr">
        <is>
          <t>w1</t>
        </is>
      </c>
      <c r="B5" s="8" t="n">
        <v>1</v>
      </c>
    </row>
    <row r="6">
      <c r="A6" s="7" t="inlineStr">
        <is>
          <t>w2</t>
        </is>
      </c>
      <c r="B6" s="8" t="n">
        <v>0.5</v>
      </c>
    </row>
    <row r="7">
      <c r="A7" s="7" t="inlineStr">
        <is>
          <t>objetivo</t>
        </is>
      </c>
      <c r="B7" s="8" t="n">
        <v>3</v>
      </c>
    </row>
    <row r="8">
      <c r="A8" s="7" t="inlineStr">
        <is>
          <t>tasa de aprendizaje</t>
        </is>
      </c>
      <c r="B8" s="8" t="n">
        <v>0.1</v>
      </c>
    </row>
    <row r="10">
      <c r="A10" s="6" t="inlineStr">
        <is>
          <t>Hacia adelante</t>
        </is>
      </c>
      <c r="B10" s="15" t="n"/>
    </row>
    <row r="11">
      <c r="A11" s="7" t="inlineStr">
        <is>
          <t>h = ReLU(w1 · x)</t>
        </is>
      </c>
      <c r="B11" s="10">
        <f>MAX(0,B5*B4)</f>
        <v/>
      </c>
    </row>
    <row r="12">
      <c r="A12" s="7" t="inlineStr">
        <is>
          <t>salida = w2 · h</t>
        </is>
      </c>
      <c r="B12" s="10">
        <f>B6*B11</f>
        <v/>
      </c>
    </row>
    <row r="13">
      <c r="A13" s="7" t="inlineStr">
        <is>
          <t>error = (salida − objetivo)²</t>
        </is>
      </c>
      <c r="B13" s="11">
        <f>(B12-B7)^2</f>
        <v/>
      </c>
    </row>
    <row r="15">
      <c r="A15" s="6" t="inlineStr">
        <is>
          <t>Hacia atrás (pendientes)</t>
        </is>
      </c>
      <c r="B15" s="15" t="n"/>
    </row>
    <row r="16">
      <c r="A16" s="7" t="inlineStr">
        <is>
          <t>d error / d salida = 2 (salida − objetivo)</t>
        </is>
      </c>
      <c r="B16" s="10">
        <f>2*(B12-B7)</f>
        <v/>
      </c>
    </row>
    <row r="17">
      <c r="A17" s="7" t="inlineStr">
        <is>
          <t>d error / d w2 = (anterior) · h</t>
        </is>
      </c>
      <c r="B17" s="10">
        <f>B16*B11</f>
        <v/>
      </c>
    </row>
    <row r="18">
      <c r="A18" s="7" t="inlineStr">
        <is>
          <t>d error / d h = (d/d salida) · w2</t>
        </is>
      </c>
      <c r="B18" s="10">
        <f>B16*B6</f>
        <v/>
      </c>
    </row>
    <row r="19">
      <c r="A19" s="7" t="inlineStr">
        <is>
          <t>d error / d w1 = (d/d h) · x   (si ReLU encendida)</t>
        </is>
      </c>
      <c r="B19" s="10">
        <f>IF(B5*B4&gt;0,B18*B4,0)</f>
        <v/>
      </c>
    </row>
    <row r="21">
      <c r="A21" s="6" t="inlineStr">
        <is>
          <t>Un paso de ajuste</t>
        </is>
      </c>
      <c r="B21" s="15" t="n"/>
    </row>
    <row r="22">
      <c r="A22" s="7" t="inlineStr">
        <is>
          <t>w1 nuevo = w1 − tasa · pendiente</t>
        </is>
      </c>
      <c r="B22" s="10">
        <f>B5-B8*B19</f>
        <v/>
      </c>
    </row>
    <row r="23">
      <c r="A23" s="7" t="inlineStr">
        <is>
          <t>w2 nuevo = w2 − tasa · pendiente</t>
        </is>
      </c>
      <c r="B23" s="10">
        <f>B6-B8*B17</f>
        <v/>
      </c>
    </row>
    <row r="24">
      <c r="A24" s="7" t="inlineStr">
        <is>
          <t>salida nueva</t>
        </is>
      </c>
      <c r="B24" s="10">
        <f>B23*MAX(0,B22*B4)</f>
        <v/>
      </c>
    </row>
    <row r="25">
      <c r="A25" s="7" t="inlineStr">
        <is>
          <t>error nuevo</t>
        </is>
      </c>
      <c r="B25" s="11">
        <f>(B24-B7)^2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6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9" customWidth="1" min="4" max="4"/>
    <col width="9" customWidth="1" min="5" max="5"/>
    <col width="12" customWidth="1" min="6" max="6"/>
    <col width="16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</cols>
  <sheetData>
    <row r="1">
      <c r="A1" s="1" t="inlineStr">
        <is>
          <t>6 · El modelo completo: «el perro grande» → ¿qué sigue?</t>
        </is>
      </c>
    </row>
    <row r="2">
      <c r="A2" s="5" t="inlineStr">
        <is>
          <t>Embeddings → Q, K, V → Q·Kᵀ → ÷√2 → máscara → softmax → × V → capa de salida → probabilidades</t>
        </is>
      </c>
    </row>
    <row r="4">
      <c r="A4" s="6" t="inlineStr">
        <is>
          <t>Embeddings</t>
        </is>
      </c>
      <c r="B4" s="6" t="inlineStr">
        <is>
          <t>artículo</t>
        </is>
      </c>
      <c r="C4" s="6" t="inlineStr">
        <is>
          <t>perro</t>
        </is>
      </c>
      <c r="D4" s="6" t="inlineStr">
        <is>
          <t>gato</t>
        </is>
      </c>
      <c r="E4" s="6" t="inlineStr">
        <is>
          <t>tamaño</t>
        </is>
      </c>
      <c r="G4" s="6" t="inlineStr">
        <is>
          <t>Frase</t>
        </is>
      </c>
    </row>
    <row r="5">
      <c r="A5" s="9" t="inlineStr">
        <is>
          <t>el</t>
        </is>
      </c>
      <c r="B5" s="8" t="n">
        <v>1</v>
      </c>
      <c r="C5" s="8" t="n">
        <v>0</v>
      </c>
      <c r="D5" s="8" t="n">
        <v>0</v>
      </c>
      <c r="E5" s="8" t="n">
        <v>0</v>
      </c>
      <c r="G5" s="8" t="inlineStr">
        <is>
          <t>el</t>
        </is>
      </c>
    </row>
    <row r="6">
      <c r="A6" s="9" t="inlineStr">
        <is>
          <t>perro</t>
        </is>
      </c>
      <c r="B6" s="8" t="n">
        <v>0</v>
      </c>
      <c r="C6" s="8" t="n">
        <v>2</v>
      </c>
      <c r="D6" s="8" t="n">
        <v>0</v>
      </c>
      <c r="E6" s="8" t="n">
        <v>0</v>
      </c>
      <c r="G6" s="8" t="inlineStr">
        <is>
          <t>perro</t>
        </is>
      </c>
    </row>
    <row r="7">
      <c r="A7" s="9" t="inlineStr">
        <is>
          <t>gato</t>
        </is>
      </c>
      <c r="B7" s="8" t="n">
        <v>0</v>
      </c>
      <c r="C7" s="8" t="n">
        <v>0</v>
      </c>
      <c r="D7" s="8" t="n">
        <v>2</v>
      </c>
      <c r="E7" s="8" t="n">
        <v>0</v>
      </c>
      <c r="G7" s="8" t="inlineStr">
        <is>
          <t>grande</t>
        </is>
      </c>
    </row>
    <row r="8">
      <c r="A8" s="9" t="inlineStr">
        <is>
          <t>grande</t>
        </is>
      </c>
      <c r="B8" s="8" t="n">
        <v>0</v>
      </c>
      <c r="C8" s="8" t="n">
        <v>0</v>
      </c>
      <c r="D8" s="8" t="n">
        <v>0</v>
      </c>
      <c r="E8" s="8" t="n">
        <v>2</v>
      </c>
      <c r="G8" s="12" t="inlineStr">
        <is>
          <t>(elige con la lista)</t>
        </is>
      </c>
    </row>
    <row r="9">
      <c r="A9" s="9" t="inlineStr">
        <is>
          <t>ladra</t>
        </is>
      </c>
      <c r="B9" s="8" t="n">
        <v>0</v>
      </c>
      <c r="C9" s="8" t="n">
        <v>1</v>
      </c>
      <c r="D9" s="8" t="n">
        <v>0</v>
      </c>
      <c r="E9" s="8" t="n">
        <v>0</v>
      </c>
    </row>
    <row r="10">
      <c r="A10" s="9" t="inlineStr">
        <is>
          <t>maúlla</t>
        </is>
      </c>
      <c r="B10" s="8" t="n">
        <v>0</v>
      </c>
      <c r="C10" s="8" t="n">
        <v>0</v>
      </c>
      <c r="D10" s="8" t="n">
        <v>1</v>
      </c>
      <c r="E10" s="8" t="n">
        <v>0</v>
      </c>
    </row>
    <row r="12">
      <c r="A12" s="6" t="inlineStr">
        <is>
          <t>X (frase)</t>
        </is>
      </c>
      <c r="B12" s="6" t="inlineStr">
        <is>
          <t>artículo</t>
        </is>
      </c>
      <c r="C12" s="6" t="inlineStr">
        <is>
          <t>perro</t>
        </is>
      </c>
      <c r="D12" s="6" t="inlineStr">
        <is>
          <t>gato</t>
        </is>
      </c>
      <c r="E12" s="6" t="inlineStr">
        <is>
          <t>tamaño</t>
        </is>
      </c>
    </row>
    <row r="13">
      <c r="A13" s="19">
        <f>G5</f>
        <v/>
      </c>
      <c r="B13" s="20">
        <f>INDEX($B$5:$E$10,MATCH($G$5,$A$5:$A$10,0),1)</f>
        <v/>
      </c>
      <c r="C13" s="20">
        <f>INDEX($B$5:$E$10,MATCH($G$5,$A$5:$A$10,0),2)</f>
        <v/>
      </c>
      <c r="D13" s="20">
        <f>INDEX($B$5:$E$10,MATCH($G$5,$A$5:$A$10,0),3)</f>
        <v/>
      </c>
      <c r="E13" s="20">
        <f>INDEX($B$5:$E$10,MATCH($G$5,$A$5:$A$10,0),4)</f>
        <v/>
      </c>
    </row>
    <row r="14">
      <c r="A14" s="19">
        <f>G6</f>
        <v/>
      </c>
      <c r="B14" s="20">
        <f>INDEX($B$5:$E$10,MATCH($G$6,$A$5:$A$10,0),1)</f>
        <v/>
      </c>
      <c r="C14" s="20">
        <f>INDEX($B$5:$E$10,MATCH($G$6,$A$5:$A$10,0),2)</f>
        <v/>
      </c>
      <c r="D14" s="20">
        <f>INDEX($B$5:$E$10,MATCH($G$6,$A$5:$A$10,0),3)</f>
        <v/>
      </c>
      <c r="E14" s="20">
        <f>INDEX($B$5:$E$10,MATCH($G$6,$A$5:$A$10,0),4)</f>
        <v/>
      </c>
    </row>
    <row r="15">
      <c r="A15" s="19">
        <f>G7</f>
        <v/>
      </c>
      <c r="B15" s="20">
        <f>INDEX($B$5:$E$10,MATCH($G$7,$A$5:$A$10,0),1)</f>
        <v/>
      </c>
      <c r="C15" s="20">
        <f>INDEX($B$5:$E$10,MATCH($G$7,$A$5:$A$10,0),2)</f>
        <v/>
      </c>
      <c r="D15" s="20">
        <f>INDEX($B$5:$E$10,MATCH($G$7,$A$5:$A$10,0),3)</f>
        <v/>
      </c>
      <c r="E15" s="20">
        <f>INDEX($B$5:$E$10,MATCH($G$7,$A$5:$A$10,0),4)</f>
        <v/>
      </c>
    </row>
    <row r="18">
      <c r="A18" s="6" t="inlineStr">
        <is>
          <t>Tabla Q (consultas)</t>
        </is>
      </c>
      <c r="B18" s="15" t="n"/>
      <c r="C18" s="15" t="n"/>
      <c r="F18" s="6" t="inlineStr">
        <is>
          <t>Tabla K (claves)</t>
        </is>
      </c>
      <c r="G18" s="15" t="n"/>
      <c r="H18" s="15" t="n"/>
      <c r="J18" s="6" t="inlineStr">
        <is>
          <t>Tabla V (valores)</t>
        </is>
      </c>
      <c r="K18" s="15" t="n"/>
      <c r="L18" s="15" t="n"/>
    </row>
    <row r="19">
      <c r="A19" s="7" t="inlineStr">
        <is>
          <t>artículo</t>
        </is>
      </c>
      <c r="B19" s="8" t="n">
        <v>0</v>
      </c>
      <c r="C19" s="8" t="n">
        <v>0</v>
      </c>
      <c r="F19" s="7" t="inlineStr">
        <is>
          <t>artículo</t>
        </is>
      </c>
      <c r="G19" s="8" t="n">
        <v>0</v>
      </c>
      <c r="H19" s="8" t="n">
        <v>1</v>
      </c>
      <c r="J19" s="7" t="inlineStr">
        <is>
          <t>artículo</t>
        </is>
      </c>
      <c r="K19" s="8" t="n">
        <v>0</v>
      </c>
      <c r="L19" s="8" t="n">
        <v>0</v>
      </c>
    </row>
    <row r="20">
      <c r="A20" s="7" t="inlineStr">
        <is>
          <t>perro</t>
        </is>
      </c>
      <c r="B20" s="8" t="n">
        <v>0</v>
      </c>
      <c r="C20" s="8" t="n">
        <v>0.5</v>
      </c>
      <c r="F20" s="7" t="inlineStr">
        <is>
          <t>perro</t>
        </is>
      </c>
      <c r="G20" s="8" t="n">
        <v>0.5</v>
      </c>
      <c r="H20" s="8" t="n">
        <v>0</v>
      </c>
      <c r="J20" s="7" t="inlineStr">
        <is>
          <t>perro</t>
        </is>
      </c>
      <c r="K20" s="8" t="n">
        <v>1</v>
      </c>
      <c r="L20" s="8" t="n">
        <v>0</v>
      </c>
    </row>
    <row r="21">
      <c r="A21" s="7" t="inlineStr">
        <is>
          <t>gato</t>
        </is>
      </c>
      <c r="B21" s="8" t="n">
        <v>0</v>
      </c>
      <c r="C21" s="8" t="n">
        <v>0.5</v>
      </c>
      <c r="F21" s="7" t="inlineStr">
        <is>
          <t>gato</t>
        </is>
      </c>
      <c r="G21" s="8" t="n">
        <v>0.5</v>
      </c>
      <c r="H21" s="8" t="n">
        <v>0</v>
      </c>
      <c r="J21" s="7" t="inlineStr">
        <is>
          <t>gato</t>
        </is>
      </c>
      <c r="K21" s="8" t="n">
        <v>0</v>
      </c>
      <c r="L21" s="8" t="n">
        <v>1</v>
      </c>
    </row>
    <row r="22">
      <c r="A22" s="7" t="inlineStr">
        <is>
          <t>tamaño</t>
        </is>
      </c>
      <c r="B22" s="8" t="n">
        <v>2</v>
      </c>
      <c r="C22" s="8" t="n">
        <v>0</v>
      </c>
      <c r="F22" s="7" t="inlineStr">
        <is>
          <t>tamaño</t>
        </is>
      </c>
      <c r="G22" s="8" t="n">
        <v>0</v>
      </c>
      <c r="H22" s="8" t="n">
        <v>0</v>
      </c>
      <c r="J22" s="7" t="inlineStr">
        <is>
          <t>tamaño</t>
        </is>
      </c>
      <c r="K22" s="8" t="n">
        <v>0</v>
      </c>
      <c r="L22" s="8" t="n">
        <v>0</v>
      </c>
    </row>
    <row r="25">
      <c r="A25" s="6" t="inlineStr">
        <is>
          <t>Q = X · tabla Q</t>
        </is>
      </c>
      <c r="B25" s="15" t="n"/>
      <c r="C25" s="15" t="n"/>
      <c r="F25" s="6" t="inlineStr">
        <is>
          <t>K = X · tabla K</t>
        </is>
      </c>
      <c r="G25" s="15" t="n"/>
      <c r="H25" s="15" t="n"/>
      <c r="J25" s="6" t="inlineStr">
        <is>
          <t>V = X · tabla V</t>
        </is>
      </c>
      <c r="K25" s="15" t="n"/>
      <c r="L25" s="15" t="n"/>
    </row>
    <row r="26">
      <c r="A26" s="19">
        <f>A13</f>
        <v/>
      </c>
      <c r="B26" s="20">
        <f>B13*B19+C13*B20+D13*B21+E13*B22</f>
        <v/>
      </c>
      <c r="C26" s="20">
        <f>B13*C19+C13*C20+D13*C21+E13*C22</f>
        <v/>
      </c>
      <c r="F26" s="19">
        <f>A13</f>
        <v/>
      </c>
      <c r="G26" s="20">
        <f>B13*G19+C13*G20+D13*G21+E13*G22</f>
        <v/>
      </c>
      <c r="H26" s="20">
        <f>B13*H19+C13*H20+D13*H21+E13*H22</f>
        <v/>
      </c>
      <c r="J26" s="19">
        <f>A13</f>
        <v/>
      </c>
      <c r="K26" s="20">
        <f>B13*K19+C13*K20+D13*K21+E13*K22</f>
        <v/>
      </c>
      <c r="L26" s="20">
        <f>B13*L19+C13*L20+D13*L21+E13*L22</f>
        <v/>
      </c>
    </row>
    <row r="27">
      <c r="A27" s="19">
        <f>A14</f>
        <v/>
      </c>
      <c r="B27" s="20">
        <f>B14*B19+C14*B20+D14*B21+E14*B22</f>
        <v/>
      </c>
      <c r="C27" s="20">
        <f>B14*C19+C14*C20+D14*C21+E14*C22</f>
        <v/>
      </c>
      <c r="F27" s="19">
        <f>A14</f>
        <v/>
      </c>
      <c r="G27" s="20">
        <f>B14*G19+C14*G20+D14*G21+E14*G22</f>
        <v/>
      </c>
      <c r="H27" s="20">
        <f>B14*H19+C14*H20+D14*H21+E14*H22</f>
        <v/>
      </c>
      <c r="J27" s="19">
        <f>A14</f>
        <v/>
      </c>
      <c r="K27" s="20">
        <f>B14*K19+C14*K20+D14*K21+E14*K22</f>
        <v/>
      </c>
      <c r="L27" s="20">
        <f>B14*L19+C14*L20+D14*L21+E14*L22</f>
        <v/>
      </c>
    </row>
    <row r="28">
      <c r="A28" s="19">
        <f>A15</f>
        <v/>
      </c>
      <c r="B28" s="20">
        <f>B15*B19+C15*B20+D15*B21+E15*B22</f>
        <v/>
      </c>
      <c r="C28" s="20">
        <f>B15*C19+C15*C20+D15*C21+E15*C22</f>
        <v/>
      </c>
      <c r="F28" s="19">
        <f>A15</f>
        <v/>
      </c>
      <c r="G28" s="20">
        <f>B15*G19+C15*G20+D15*G21+E15*G22</f>
        <v/>
      </c>
      <c r="H28" s="20">
        <f>B15*H19+C15*H20+D15*H21+E15*H22</f>
        <v/>
      </c>
      <c r="J28" s="19">
        <f>A15</f>
        <v/>
      </c>
      <c r="K28" s="20">
        <f>B15*K19+C15*K20+D15*K21+E15*K22</f>
        <v/>
      </c>
      <c r="L28" s="20">
        <f>B15*L19+C15*L20+D15*L21+E15*L22</f>
        <v/>
      </c>
    </row>
    <row r="31">
      <c r="A31" s="6" t="inlineStr">
        <is>
          <t>Q · Kᵀ</t>
        </is>
      </c>
      <c r="B31" s="19">
        <f>A13</f>
        <v/>
      </c>
      <c r="C31" s="19">
        <f>A14</f>
        <v/>
      </c>
      <c r="D31" s="19">
        <f>A15</f>
        <v/>
      </c>
      <c r="G31" s="7" t="inlineStr">
        <is>
          <t>dimensión de las claves d</t>
        </is>
      </c>
      <c r="J31" s="8" t="n">
        <v>2</v>
      </c>
    </row>
    <row r="32">
      <c r="A32" s="19">
        <f>A13</f>
        <v/>
      </c>
      <c r="B32" s="20">
        <f>B26*G26+C26*H26</f>
        <v/>
      </c>
      <c r="C32" s="20">
        <f>B26*G27+C26*H27</f>
        <v/>
      </c>
      <c r="D32" s="20">
        <f>B26*G28+C26*H28</f>
        <v/>
      </c>
    </row>
    <row r="33">
      <c r="A33" s="19">
        <f>A14</f>
        <v/>
      </c>
      <c r="B33" s="20">
        <f>B27*G26+C27*H26</f>
        <v/>
      </c>
      <c r="C33" s="20">
        <f>B27*G27+C27*H27</f>
        <v/>
      </c>
      <c r="D33" s="20">
        <f>B27*G28+C27*H28</f>
        <v/>
      </c>
    </row>
    <row r="34">
      <c r="A34" s="19">
        <f>A15</f>
        <v/>
      </c>
      <c r="B34" s="20">
        <f>B28*G26+C28*H26</f>
        <v/>
      </c>
      <c r="C34" s="20">
        <f>B28*G27+C28*H27</f>
        <v/>
      </c>
      <c r="D34" s="20">
        <f>B28*G28+C28*H28</f>
        <v/>
      </c>
    </row>
    <row r="37">
      <c r="A37" s="6" t="inlineStr">
        <is>
          <t>÷ √d (con máscara)</t>
        </is>
      </c>
      <c r="B37" s="19">
        <f>A13</f>
        <v/>
      </c>
      <c r="C37" s="19">
        <f>A14</f>
        <v/>
      </c>
      <c r="D37" s="19">
        <f>A15</f>
        <v/>
      </c>
    </row>
    <row r="38">
      <c r="A38" s="19">
        <f>A13</f>
        <v/>
      </c>
      <c r="B38" s="10">
        <f>B32/SQRT($J$31)</f>
        <v/>
      </c>
      <c r="C38" s="10">
        <f>"tapado"</f>
        <v/>
      </c>
      <c r="D38" s="10">
        <f>"tapado"</f>
        <v/>
      </c>
    </row>
    <row r="39">
      <c r="A39" s="19">
        <f>A14</f>
        <v/>
      </c>
      <c r="B39" s="10">
        <f>B33/SQRT($J$31)</f>
        <v/>
      </c>
      <c r="C39" s="10">
        <f>C33/SQRT($J$31)</f>
        <v/>
      </c>
      <c r="D39" s="10">
        <f>"tapado"</f>
        <v/>
      </c>
    </row>
    <row r="40">
      <c r="A40" s="19">
        <f>A15</f>
        <v/>
      </c>
      <c r="B40" s="10">
        <f>B34/SQRT($J$31)</f>
        <v/>
      </c>
      <c r="C40" s="10">
        <f>C34/SQRT($J$31)</f>
        <v/>
      </c>
      <c r="D40" s="10">
        <f>D34/SQRT($J$31)</f>
        <v/>
      </c>
    </row>
    <row r="43">
      <c r="A43" s="6" t="inlineStr">
        <is>
          <t>e^x</t>
        </is>
      </c>
      <c r="B43" s="19">
        <f>A13</f>
        <v/>
      </c>
      <c r="C43" s="19">
        <f>A14</f>
        <v/>
      </c>
      <c r="D43" s="19">
        <f>A15</f>
        <v/>
      </c>
      <c r="E43" s="6" t="inlineStr">
        <is>
          <t>suma</t>
        </is>
      </c>
    </row>
    <row r="44">
      <c r="A44" s="19">
        <f>A13</f>
        <v/>
      </c>
      <c r="B44" s="10">
        <f>EXP(B38)</f>
        <v/>
      </c>
      <c r="C44" s="10">
        <f>0</f>
        <v/>
      </c>
      <c r="D44" s="10">
        <f>0</f>
        <v/>
      </c>
      <c r="E44" s="10">
        <f>SUM(B44:D44)</f>
        <v/>
      </c>
    </row>
    <row r="45">
      <c r="A45" s="19">
        <f>A14</f>
        <v/>
      </c>
      <c r="B45" s="10">
        <f>EXP(B39)</f>
        <v/>
      </c>
      <c r="C45" s="10">
        <f>EXP(C39)</f>
        <v/>
      </c>
      <c r="D45" s="10">
        <f>0</f>
        <v/>
      </c>
      <c r="E45" s="10">
        <f>SUM(B45:D45)</f>
        <v/>
      </c>
    </row>
    <row r="46">
      <c r="A46" s="19">
        <f>A15</f>
        <v/>
      </c>
      <c r="B46" s="10">
        <f>EXP(B40)</f>
        <v/>
      </c>
      <c r="C46" s="10">
        <f>EXP(C40)</f>
        <v/>
      </c>
      <c r="D46" s="10">
        <f>EXP(D40)</f>
        <v/>
      </c>
      <c r="E46" s="10">
        <f>SUM(B46:D46)</f>
        <v/>
      </c>
    </row>
    <row r="49">
      <c r="A49" s="6" t="inlineStr">
        <is>
          <t>Atención (softmax)</t>
        </is>
      </c>
      <c r="B49" s="19">
        <f>A13</f>
        <v/>
      </c>
      <c r="C49" s="19">
        <f>A14</f>
        <v/>
      </c>
      <c r="D49" s="19">
        <f>A15</f>
        <v/>
      </c>
      <c r="G49" s="6" t="inlineStr">
        <is>
          <t>Atención × V</t>
        </is>
      </c>
      <c r="H49" s="15" t="n"/>
      <c r="I49" s="15" t="n"/>
    </row>
    <row r="50">
      <c r="A50" s="19">
        <f>A13</f>
        <v/>
      </c>
      <c r="B50" s="21">
        <f>B44/$E$44</f>
        <v/>
      </c>
      <c r="C50" s="21">
        <f>C44/$E$44</f>
        <v/>
      </c>
      <c r="D50" s="21">
        <f>D44/$E$44</f>
        <v/>
      </c>
      <c r="G50" s="19">
        <f>A13</f>
        <v/>
      </c>
      <c r="H50" s="10">
        <f>B50*K26+C50*K27+D50*K28</f>
        <v/>
      </c>
      <c r="I50" s="10">
        <f>B50*L26+C50*L27+D50*L28</f>
        <v/>
      </c>
    </row>
    <row r="51">
      <c r="A51" s="19">
        <f>A14</f>
        <v/>
      </c>
      <c r="B51" s="21">
        <f>B45/$E$45</f>
        <v/>
      </c>
      <c r="C51" s="21">
        <f>C45/$E$45</f>
        <v/>
      </c>
      <c r="D51" s="21">
        <f>D45/$E$45</f>
        <v/>
      </c>
      <c r="G51" s="19">
        <f>A14</f>
        <v/>
      </c>
      <c r="H51" s="10">
        <f>B51*K26+C51*K27+D51*K28</f>
        <v/>
      </c>
      <c r="I51" s="10">
        <f>B51*L26+C51*L27+D51*L28</f>
        <v/>
      </c>
    </row>
    <row r="52">
      <c r="A52" s="19">
        <f>A15</f>
        <v/>
      </c>
      <c r="B52" s="22">
        <f>B46/$E$46</f>
        <v/>
      </c>
      <c r="C52" s="22">
        <f>C46/$E$46</f>
        <v/>
      </c>
      <c r="D52" s="22">
        <f>D46/$E$46</f>
        <v/>
      </c>
      <c r="G52" s="19">
        <f>A15</f>
        <v/>
      </c>
      <c r="H52" s="11">
        <f>B52*K26+C52*K27+D52*K28</f>
        <v/>
      </c>
      <c r="I52" s="11">
        <f>B52*L26+C52*L27+D52*L28</f>
        <v/>
      </c>
    </row>
    <row r="56">
      <c r="A56" s="6" t="inlineStr">
        <is>
          <t>Capa de salida</t>
        </is>
      </c>
      <c r="B56" s="6" t="inlineStr">
        <is>
          <t>el</t>
        </is>
      </c>
      <c r="C56" s="6" t="inlineStr">
        <is>
          <t>perro</t>
        </is>
      </c>
      <c r="D56" s="6" t="inlineStr">
        <is>
          <t>gato</t>
        </is>
      </c>
      <c r="E56" s="6" t="inlineStr">
        <is>
          <t>grande</t>
        </is>
      </c>
      <c r="F56" s="6" t="inlineStr">
        <is>
          <t>ladra</t>
        </is>
      </c>
      <c r="G56" s="6" t="inlineStr">
        <is>
          <t>maúlla</t>
        </is>
      </c>
    </row>
    <row r="57">
      <c r="A57" s="7" t="inlineStr">
        <is>
          <t>posición 1</t>
        </is>
      </c>
      <c r="B57" s="8" t="n">
        <v>0</v>
      </c>
      <c r="C57" s="8" t="n">
        <v>0</v>
      </c>
      <c r="D57" s="8" t="n">
        <v>0</v>
      </c>
      <c r="E57" s="8" t="n">
        <v>0</v>
      </c>
      <c r="F57" s="8" t="n">
        <v>2</v>
      </c>
      <c r="G57" s="8" t="n">
        <v>0</v>
      </c>
    </row>
    <row r="58">
      <c r="A58" s="7" t="inlineStr">
        <is>
          <t>posición 2</t>
        </is>
      </c>
      <c r="B58" s="8" t="n">
        <v>0</v>
      </c>
      <c r="C58" s="8" t="n">
        <v>0</v>
      </c>
      <c r="D58" s="8" t="n">
        <v>0</v>
      </c>
      <c r="E58" s="8" t="n">
        <v>0</v>
      </c>
      <c r="F58" s="8" t="n">
        <v>0</v>
      </c>
      <c r="G58" s="8" t="n">
        <v>2</v>
      </c>
    </row>
    <row r="60">
      <c r="A60" s="6" t="inlineStr">
        <is>
          <t>Último token</t>
        </is>
      </c>
      <c r="B60" s="6" t="inlineStr">
        <is>
          <t>el</t>
        </is>
      </c>
      <c r="C60" s="6" t="inlineStr">
        <is>
          <t>perro</t>
        </is>
      </c>
      <c r="D60" s="6" t="inlineStr">
        <is>
          <t>gato</t>
        </is>
      </c>
      <c r="E60" s="6" t="inlineStr">
        <is>
          <t>grande</t>
        </is>
      </c>
      <c r="F60" s="6" t="inlineStr">
        <is>
          <t>ladra</t>
        </is>
      </c>
      <c r="G60" s="6" t="inlineStr">
        <is>
          <t>maúlla</t>
        </is>
      </c>
      <c r="H60" s="6" t="inlineStr">
        <is>
          <t>suma</t>
        </is>
      </c>
    </row>
    <row r="61">
      <c r="A61" s="9" t="inlineStr">
        <is>
          <t>puntaje</t>
        </is>
      </c>
      <c r="B61" s="10">
        <f>$H$52*B57+$I$52*B58</f>
        <v/>
      </c>
      <c r="C61" s="10">
        <f>$H$52*C57+$I$52*C58</f>
        <v/>
      </c>
      <c r="D61" s="10">
        <f>$H$52*D57+$I$52*D58</f>
        <v/>
      </c>
      <c r="E61" s="10">
        <f>$H$52*E57+$I$52*E58</f>
        <v/>
      </c>
      <c r="F61" s="10">
        <f>$H$52*F57+$I$52*F58</f>
        <v/>
      </c>
      <c r="G61" s="10">
        <f>$H$52*G57+$I$52*G58</f>
        <v/>
      </c>
    </row>
    <row r="62">
      <c r="A62" s="9" t="inlineStr">
        <is>
          <t>e^puntaje</t>
        </is>
      </c>
      <c r="B62" s="10">
        <f>EXP(B61)</f>
        <v/>
      </c>
      <c r="C62" s="10">
        <f>EXP(C61)</f>
        <v/>
      </c>
      <c r="D62" s="10">
        <f>EXP(D61)</f>
        <v/>
      </c>
      <c r="E62" s="10">
        <f>EXP(E61)</f>
        <v/>
      </c>
      <c r="F62" s="10">
        <f>EXP(F61)</f>
        <v/>
      </c>
      <c r="G62" s="10">
        <f>EXP(G61)</f>
        <v/>
      </c>
      <c r="H62" s="10">
        <f>SUM(B62:G62)</f>
        <v/>
      </c>
    </row>
    <row r="63">
      <c r="A63" s="9" t="inlineStr">
        <is>
          <t>probabilidad</t>
        </is>
      </c>
      <c r="B63" s="22">
        <f>B62/$H$62</f>
        <v/>
      </c>
      <c r="C63" s="22">
        <f>C62/$H$62</f>
        <v/>
      </c>
      <c r="D63" s="22">
        <f>D62/$H$62</f>
        <v/>
      </c>
      <c r="E63" s="22">
        <f>E62/$H$62</f>
        <v/>
      </c>
      <c r="F63" s="22">
        <f>F62/$H$62</f>
        <v/>
      </c>
      <c r="G63" s="22">
        <f>G62/$H$62</f>
        <v/>
      </c>
    </row>
    <row r="65">
      <c r="A65" s="9" t="inlineStr">
        <is>
          <t>Predicción:</t>
        </is>
      </c>
      <c r="B65" s="23">
        <f>INDEX(B60:G60,MATCH(MAX(B63:G63),B63:G63,0))</f>
        <v/>
      </c>
    </row>
    <row r="66">
      <c r="A66" s="7" t="inlineStr">
        <is>
          <t>Palabra correcta</t>
        </is>
      </c>
      <c r="B66" s="8" t="inlineStr">
        <is>
          <t>ladra</t>
        </is>
      </c>
    </row>
    <row r="67">
      <c r="A67" s="7" t="inlineStr">
        <is>
          <t>Error (entropía cruzada) = −ln(prob. de la correcta)</t>
        </is>
      </c>
      <c r="D67" s="10">
        <f>-LN(INDEX(B63:G63,MATCH(B66,B60:G60,0)))</f>
        <v/>
      </c>
    </row>
  </sheetData>
  <dataValidations count="1">
    <dataValidation sqref="B66 G5 G6 G7" showDropDown="0" showInputMessage="0" showErrorMessage="0" allowBlank="0" type="list">
      <formula1>=$A$5:$A$10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2026-10-29T01:01:20Z</dcterms:created>
  <dcterms:modified xmlns:dcterms="http://purl.org/dc/terms/" xmlns:xsi="http://www.w3.org/2001/XMLSchema-instance" xsi:type="dcterms:W3CDTF">2026-10-29T01:01:20Z</dcterms:modified>
</cp:coreProperties>
</file>